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20115"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6" i="1" l="1"/>
  <c r="G7" i="1"/>
  <c r="G8" i="1"/>
  <c r="G9" i="1"/>
  <c r="G10" i="1"/>
  <c r="G11" i="1"/>
  <c r="G12" i="1"/>
  <c r="G13" i="1"/>
  <c r="G14" i="1"/>
  <c r="G15" i="1"/>
  <c r="G16" i="1"/>
  <c r="G17" i="1"/>
  <c r="G18" i="1"/>
  <c r="G19" i="1"/>
  <c r="G5" i="1"/>
</calcChain>
</file>

<file path=xl/sharedStrings.xml><?xml version="1.0" encoding="utf-8"?>
<sst xmlns="http://schemas.openxmlformats.org/spreadsheetml/2006/main" count="53" uniqueCount="40">
  <si>
    <t>штука</t>
  </si>
  <si>
    <t>итого</t>
  </si>
  <si>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</si>
  <si>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</si>
  <si>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</si>
  <si>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</si>
  <si>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Цена за ед./ Бірліктің бағасы</t>
  </si>
  <si>
    <t>Кол-во/              Саны</t>
  </si>
  <si>
    <t>Общая сумма, утвержденная для закупки, тг./ Сатып алуға мақұлданған жалпы сома, тг</t>
  </si>
  <si>
    <t>Приложение № 1/Қосымша № 1</t>
  </si>
  <si>
    <t>Закуп изделий медицинского назначения/Медициналық   бұйымдарын сатып алу</t>
  </si>
  <si>
    <t xml:space="preserve"> Директор                                                                                                                             Цепке А.Б.</t>
  </si>
  <si>
    <t>Компрессор медицинский сжатого воздуха со встроенным осушителем для аппарата ИВЛ</t>
  </si>
  <si>
    <t>Медицинский компрессор в передвижном шкафчике служит в качестве источника чистого, сжатого воздуха для дыхательного оборудования. Предназначен для одного аппарата искусственной вентиляции легких или анестезии. Интегрированная система уменьшения точки росы обеспечивает подачу неконденсирующегося, чистого воздуха.
Компрессор установлен на тележку с полкой для всех типов аппарата ИВЛ. Грузоподьемность полки: не менее 25 кг.
Тележка оснащена креплением для увлажнителя дыхательной смеси Fisher &amp; Paykel. 
Принцип действия:
В приборе применяется безмасляный поршневой компрессор, приводимый в движение однофазным электродвигателем, требующим минимального ухода. Сжатый воздух охлаждается в охладителе, сконденсированная вода выделяется и выпускается в емкость. Качество воздуха обеспечивается его прохождением через два фильтра для насоса и последующей двукратной фильтрацией в напорной части. 
Компрессор выполнен в шумопоглощающем корпусе, который обеспечивает сверхмалошумную работу. Мобильность обеспечивают колеса с возможностью торможения. Интеллектуальный блок управления контролирует все ключевые параметры. 
Опциональная возможность отображения настраиваемых параметров на экране LCD. Размер экрана: 2.4 дюйма. 
Постоянное давление на выходе поддерживает регулятор давления. Встроенный ресивер позволяет осуществлять пиковое потребление воздуха 200 л/мин. Встроенный высокоэффективный мембранный осушитель с фильтром 0,01 микрон гарантирует исключительное качество подаваемого воздуха.
Компрессор оснащен входом сжатого воздуха из центральной разводки. При использовании быстросоединительного элемента WALL компрессор можно использовать в качестве запасного источника воздуха. При таком подсоединении дыхательный прибор питается от воздуха центральной разводки воздуха медицинского оборудования, проходящего через компрессор. Давление воздуха в центральной разводке считывается датчиком давления. В случае его понижения элемент управления автоматически запускает компрессор в работу. При нулевом потреблении воздуха оборудование переключится в режим ожидания.
Выходной поток при избыточном давлении 3,5 бар: 60 л.мин-1.  Пиковый поток: 200 л.мин -1. Объем ресивера: 2 литра. Давление включения: понижение давления в центральной разводке ниже 2,8 бар. Выходное давление: 3,0 бар (регулируемый до макс. 3,5 бар). Сигнализация низкого давления: понижение давления на выходе ниже 2,1 бар. Установка давления воздуха на выходе: регулятор давления. Точность манометра давления на выходе: ± 5%. Фильтрация воздуха: дo 0,01 микрон. Напорная точка росы при 40 л.мин-1, 20°С, 3 бар: на 5°С ниже температуры окружающей среды. Быстросоединительный элемент: DISS 1160-A (3/4"-16 UNF); NIST (EN 739). Уровень шума: ≤ 51 дб [A]. Слив сконденсированной воды: автоматический. Рабочее давление: 5 – 6,5 бар. Рабочее давление предохранительного клапана: 7 бар. Классификация согласно EN 60601-1, EN 12021: устройство типа B, класса I. Классификация согласно MDD 93/42 EEC, 2007/47 EC: II b. Режим эксплуатации: непрерывный (S1). Номинальное напряжение / частота: 230 В / 50 (60) Гц. Размеры компрессора: 440 x 350 x 420 мм. Размеры компрессора с колесами: 470 x 380 x 505 мм. Вес неттo: 34 кг. Вес неттo компрессора с колесами: 36 кг. Климатические условия хранения и транспортировки: Температура: –25°С÷ +55°С, 24 часов до +70°С. Относительная влажность воздуха: 10% ÷ 90 % (без конденсации). Климатические условия эксплуатации: Температура: +15°С÷ +40°С. Относительная влажность воздуха: до 95%. ВАЖНО! 
Компрессор должен быть новым ранее не использованным. Предлагаемый к поставке компрессор должен быть совместим с аппаратом искусственной вентиляции легких или анестезии! Наличие шланга сжатого воздуха-6 метров, со штуцером DIN.
В случае выхода из строя ИВЛ по причине не соответствия компрессора имеющемуся оборудованию, работы по восстановление ИВЛ проводятся силами и средствами Поставщика компрессора. Образец согласовать с заказчиком. Гарантия на товар не менее 24 месяцев.</t>
  </si>
  <si>
    <t>Вакуумный аспиратор в комплекте для медицинских консолей</t>
  </si>
  <si>
    <t xml:space="preserve">Регулятор вакуума прямого подключения с защитным сосудом 
и бактериальным фильтром
Устройство позволяет дозировать количество кислорода, который подается из централизованной системы для подачи пациенту.
Корпус расходомера состоит из хромированного алюминия или с матовым покрытием, в то время как ручка регулировки полностью из поликарбоната.
На входе в трубку ротаметра находиться фильтр для фильтровки любых примесей,
Используемые материалы, совместимы с кислородом, металлические компоненты обработаны с целью снижения уровня загрязнения до минимальных значений.
Увлажнитель снабжен предохранительным клапаном от избыточного давления
Предназначен для увлажнения кислорода для дыхания не менее 80% влажности кислорода; 
Возможность плавной, равномерной регулировки кислорода, в пределах от 0 до 15 л/мин;
Для прямого подключения к центральной системе, не используя шланга. Банка флоуметра: Объем 250 мл.; Высота не менее 150 мм. Диаметр не менее 55 мм. Соединение с флоуметром металлическое с уплотнительный резиной, крышка пластиковая с уплотнительной резиной. Воздуховод является гибким, неразбивающийся, заменияемым,  наличие заменяемого фильтр-распылителя из полиуретана в погружаемой части воздуховода для равномерного и эффективного увлажнения кислорода.   Пластиковый, поликарбонатный (или аналогичный материал), не разбивающийся, прозрачный;
Автоклавируемый в температуре не менее  121°C
Крышка со штуцером под шланг Пластиковый, поликарбонатный (или аналогичный материал), не разбивающийся.
Совместим с имеющими  у Заказчика консолями стандарта DIN 13260-2.
Емкость для сбора секреции 2 л., многоразового пользования,  автоклавируемый, с адаптером подвески. Крепление на штатив от 10- до 25 мм. Объём не менее 1900мл, не более 2000 мл.; Пластиковый, поликарбонатный (или аналогичный материал), не разбивающийся, прозрачный;
Крышка емкости металлическая, нержавеющей стали; С защитой от переполнения емкости, с штекером для подключения шлангов, с деталями герметизации. Наличие  адаптера для крепления к рельсу не немее 10х25мм.
Автоклавируемый в температуре не менее  134°C. Совместим с вакуумым аспиратором модели "RVTM3" производства UAB Medical Technologies LBI, Литва.
Силиконовый шланг 7x13х3000 мм. Широкий диапазон химической совместимости;
работает со средами с температурой до 80 °С; Силиконовый шланг по диаметру подходящий для подключения к штекеру подключения  емкости для сбора секреций;  можно стерелизовать оксидом этилена или гамма излучением; диапазон рабочих температур, °С — от -5 до 80;. Совместим с вакуумым аспиратором модели "RVTM3" производства UAB Medical Technologies LBI, Литва.  повторяющееся автоклавирование не уменьшает срок службы данного материала; ВАЖНО!  Образец согласовать с заказчиком. Гарантия на товар не менее 12 месяцев.
</t>
  </si>
  <si>
    <t>Кислородный датчик для аппарата ИВЛ Hamilton модели C1,C3,T1.</t>
  </si>
  <si>
    <t xml:space="preserve">Многоразовый автоклавируемый экспираторный клапан с мембраной экспираторного клапана  для аппарата ИВЛ Hamilton C1,T1. </t>
  </si>
  <si>
    <t>Датчик потока для детей/взрослых одноразовый (в упаковке 10 шт) для аппарата ИВЛ Hamilton C1,C3,T1.</t>
  </si>
  <si>
    <t xml:space="preserve">HEPA фильтр турбины для аппарата ИВЛ Hamilton C1,T1. </t>
  </si>
  <si>
    <t>HEPA фильтр турбины для аппарата ИВЛ Hamilton C3</t>
  </si>
  <si>
    <t>Многоразовый автоклавируемый экспираторный клапан с мембраной экспираторного клапана  для аппарата ИВЛ Hamilton C3</t>
  </si>
  <si>
    <t xml:space="preserve">Датчик расхода для аппарата ИВЛ Biosys Biyovent </t>
  </si>
  <si>
    <t xml:space="preserve">Клапан выдоха  для аппарата ИВЛ Biosys Biyovent </t>
  </si>
  <si>
    <t xml:space="preserve">Датчик кислорода  для аппарата ИВЛ Biosys Biyovent </t>
  </si>
  <si>
    <t xml:space="preserve">Датчик кислорода  для аппарата ИВЛ Biyovent </t>
  </si>
  <si>
    <t xml:space="preserve">Блок выдоха (клапан выдоха+датчик потока) для аппарата ИВЛ Biyovent </t>
  </si>
  <si>
    <t xml:space="preserve">Фильтр для вентилятора  для аппарата ИВЛ Biyovent </t>
  </si>
  <si>
    <t>комплект</t>
  </si>
  <si>
    <t xml:space="preserve">Кислородный датчик
Кислородный датчик гальванического типа для использования с аппаратами  Hamilton C1/C2/C3/C6/T1 (производства Hamilton Medical). Кислородный датчик определяет концентрацию кислорода в газовой смеси, которая подается пациенту. Правильность работы подключенного кислородного датчика автоматически проверяется внутренними электронными схемами аппарата ИВЛ через регулярные интервалы.Технические характеристики:  Диапазон измерений, 0-100% O2 ; Время отклика, &lt; 12 секунд (90%). Наличие оригинальной заводской упковки производителя.
</t>
  </si>
  <si>
    <t xml:space="preserve">Многоразовый автоклавируемый 
экспираторный клапан с мембраной 
экспираторного клапана
Многоразовый автоклавируемый экспираторный клапан с мембраной экспираторного клапана Для для использования с аппаратами  Hamilton C1/T1  . Цвет: Темно синий. Диапазон влажности, без конденсации: от 5% до 95% относительной влажности. Рабочий температурный диапазон: от 5°С до 40°С. Коннекция в мм.: OD22/ID15. Наличие оригинальной заводской упковки производителя.
</t>
  </si>
  <si>
    <t xml:space="preserve">Датчик потока для 
детей/взрослых одноразовый (в упаковке 10 шт)
Потоковый датчик детский/взрослый (для использования с аппаратами Hamilton Medical), дифференциального типа (основан на измерении дифференциального давления), с двумя соединительными трубками, предназначен для измерения потока и давления на уровне Y-образного тройника (проксимальное расположение к пациенту) для обеспечения высокой точности параметров вентиляции и мониторинга, расширяя возможности последнего. (Комплект одноразовых датчиков  - 10 шт.). Технические характеристики: Коннекторы НД 15 x ВД 15/НД 22; длина 188 см. Наличие адаптера для калибровки датчика потока. Наличие оригинальной заводской упковки производителя.
</t>
  </si>
  <si>
    <t xml:space="preserve">HEPA фильтр турбины
HEPA фильтр для использования с аппаратами  Hamilton C1/T1.
</t>
  </si>
  <si>
    <t xml:space="preserve">Многоразовый автоклавируемый 
экспираторный клапан с мембраной 
экспираторного клапана
Многоразовый автоклавируемый экспираторный клапан с мембраной экспираторного клапана Для для использования с аппаратами  Hamilton C2/С3/С6  . Цвет: Темно синий. Диапазон влажности, без конденсации: от 5% до 95% относительной влажности. Рабочий температурный диапазон: от 5°С до 40°С. Коннекция в мм.: OD22/ID15. Наличие оригинальной заводской упковки производителя.
</t>
  </si>
  <si>
    <t xml:space="preserve">HEPA фильтр турбины
HEPA фильтр для использования с аппаратами  Hamilton C2/С3/C6.
</t>
  </si>
  <si>
    <t xml:space="preserve">1. Диапазон измерений: от 0 до 100 % кислорода при атмосферном давлении.
2. Номинальный срок службы датчика: не менее 500 000% кислородных часов по объему.
3. Выходное напряжение в окружающей среде: от 9 мВ до 13 мВ
4. Электрический интерфейс: 3-х пиновый.
5. Точность: должна соответствовать требованиям ISO 80601-2-55.
6. Рабочая температура от 0° С до 50°С.
7. Диапазон давления от 0.6 бар до 2 бар.
8. Рабочая влажность от 0% до 99% относительной влажности без конденсации
9. Температура хранения: от -20°С до 50°С.
10. Время прогрева: не более 30 минут после замены сенсора.
11. Долгосрочный дрейф выхода кислорода: 
-  не более 1% объема кислорода в месяц;
- -не более 15% в течение срока службы.
       Установка продукта к аппарату ИВЛ должно производиться специалистом, сертифицированным заводом-производителя аппарата ИВЛ «Biyovent». За любое повреждение, выявленное во время установки продукта, несет ответственность компания-поставщик.
       Гарантийный срок службы продукта - 6 (шесть) месяцев. 
В следствии обнаружения производственных дефектов, продукт или его детали будут заменены на новые.
</t>
  </si>
  <si>
    <t xml:space="preserve">1. Блок выдоха состоит из клапана выдоха и датчика потока.
2. Датчик потока требуется для измерения потока и объема выдыхаемого воздуха.
3. Клапан выдоха требуется для контроля дыхательных фаз и положительного давления в конце выдоха (PEEP).
4. Датчик потока  и клапан выдоха должны быть совместимы друг с другом.
5. Длина датчика потока 78,6мм расстояние между трубками 25,6 мм.
6. Автоклавирование при 121° С позволяет использовать блок выдоха до 10 раз при соблюдении инструкции по стерилизации.
7. Датчик потока должен быть установлен таким образом, чтобы не было утечки в местах соединений с клапаном выдоха.
8. Клапан выдоха состоит из корпуса клапана, клапанной крышки и мембраны.
9. Мембрана клапана должна прилегать к крышке клапана таким образом, чтобы не было утечки. 
10. Клапанная крышка должна иметь выпускное отверстие.
11. После установки блока выдоха, система должна успешно пройти проверку аппарата.
       Гарантийный срок службы продукта - 6 (шесть) месяцев. 
В следствии обнаружения производственных дефектов, продукт или его детали будут заменены на новые.
</t>
  </si>
  <si>
    <t xml:space="preserve">1. Материал: полиэстер типа KS-22.
2. Характеристики фильтра: задержка частиц пыли не менее 60%.
3. Снижение воздушного потока: не более 30%.
4. Термостойкость: до 100˚C.
5. Размер фильтра: 80 мм х 80 мм. 
          Гарантийный срок службы продукта - 1 (один) год. В следствии обнаружения производственных дефектов, продукт или его детали будут заменены на новые.
</t>
  </si>
  <si>
    <t xml:space="preserve">1. Диапазон измерений: от 0 до 100 % кислорода при атмосферном давлении.
2. Номинальный срок службы датчика: не менее 500 000% кислородных часов по объему.
3. Выходное напряжение в окружающей среде: от 9 мВ до 13 мВ
4. Рабочая температура от 0° С до 50°С.
5. Диапазон давления от 0.6 бар до 2 бар.
6. Рабочая влажность от 0% до 99% относительной влажности без конденсации
7. Температура хранения: от -20°С до 50°С.
8. Долгосрочный дрейф выхода кислорода: 
       Гарантийный срок службы продукта - 6 (шесть) месяцев. 
В следствии обнаружения производственных дефектов, продукт или его детали будут заменены на новые.
</t>
  </si>
  <si>
    <t>упаковка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</si>
</sst>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 #,##0.00_р_._-;\-* #,##0.00_р_._-;_-* &quot;-&quot;??_р_._-;_-@_-"/>
  </numFmts>
  <fonts count="13" x14ac:knownFonts="1">
    <font>
      <sz val="11"/>
      <color theme="1"/>
      <name val="Calibri"/>
      <family val="2"/>
      <charset val="204"/>
      <scheme val="minor"/>
    </font>
    <font>
      <sz val="11"/>
      <color indexed="8"/>
      <name val="Calibri"/>
      <family val="2"/>
      <charset val="1"/>
    </font>
    <font>
      <sz val="10"/>
      <color indexed="8"/>
      <name val="Times New Roman"/>
      <family val="1"/>
      <charset val="204"/>
    </font>
    <font>
      <sz val="10"/>
      <name val="Arial"/>
      <family val="2"/>
      <charset val="204"/>
    </font>
    <font>
      <sz val="10"/>
      <name val="Times New Roman"/>
      <family val="1"/>
      <charset val="204"/>
    </font>
    <font>
      <sz val="11"/>
      <color indexed="8"/>
      <name val="Calibri"/>
      <family val="2"/>
      <scheme val="minor"/>
    </font>
    <font>
      <sz val="11"/>
      <color theme="1"/>
      <name val="Calibri"/>
      <family val="2"/>
      <scheme val="minor"/>
    </font>
    <font>
      <b/>
      <sz val="11"/>
      <color theme="1"/>
      <name val="Times New Roman"/>
      <family val="1"/>
      <charset val="204"/>
    </font>
    <font>
      <b/>
      <sz val="16"/>
      <color theme="1"/>
      <name val="Times New Roman"/>
      <family val="1"/>
      <charset val="204"/>
    </font>
    <font>
      <sz val="11"/>
      <color theme="1"/>
      <name val="Calibri"/>
      <family val="2"/>
      <charset val="204"/>
      <scheme val="minor"/>
    </font>
    <font>
      <sz val="12"/>
      <color theme="1"/>
      <name val="Times New Roman"/>
      <family val="1"/>
      <charset val="204"/>
    </font>
    <font>
      <sz val="12"/>
      <color indexed="8"/>
      <name val="Times New Roman"/>
      <family val="1"/>
      <charset val="204"/>
    </font>
    <font>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2">
    <xf numFmtId="0" fontId="0" fillId="0" borderId="0"/>
    <xf numFmtId="0" fontId="5" fillId="0" borderId="0"/>
    <xf numFmtId="0" fontId="1" fillId="0" borderId="0"/>
    <xf numFmtId="0" fontId="3" fillId="0" borderId="0"/>
    <xf numFmtId="0" fontId="5" fillId="0" borderId="0"/>
    <xf numFmtId="0" fontId="6" fillId="0" borderId="0"/>
    <xf numFmtId="0" fontId="3" fillId="0" borderId="0" applyNumberFormat="0" applyFont="0" applyFill="0" applyBorder="0" applyAlignment="0" applyProtection="0">
      <alignment vertical="top"/>
    </xf>
    <xf numFmtId="0" fontId="5" fillId="0" borderId="0"/>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3" fillId="0" borderId="0"/>
    <xf numFmtId="0" fontId="3" fillId="0" borderId="0" applyNumberFormat="0" applyFont="0" applyFill="0" applyBorder="0" applyAlignment="0" applyProtection="0">
      <alignment vertical="top"/>
    </xf>
    <xf numFmtId="0" fontId="3" fillId="0" borderId="0"/>
    <xf numFmtId="0" fontId="6" fillId="0" borderId="0"/>
    <xf numFmtId="165" fontId="9" fillId="0" borderId="0" applyFont="0" applyFill="0" applyBorder="0" applyAlignment="0" applyProtection="0"/>
  </cellStyleXfs>
  <cellXfs count="35">
    <xf numFmtId="0" fontId="0" fillId="0" borderId="0" xfId="0"/>
    <xf numFmtId="0" fontId="0" fillId="0" borderId="1" xfId="0" applyBorder="1"/>
    <xf numFmtId="0" fontId="0" fillId="0" borderId="0" xfId="0"/>
    <xf numFmtId="0" fontId="4" fillId="3" borderId="1" xfId="2" applyNumberFormat="1" applyFont="1" applyFill="1" applyBorder="1" applyAlignment="1">
      <alignment horizontal="center" wrapText="1"/>
    </xf>
    <xf numFmtId="0" fontId="2" fillId="0" borderId="1" xfId="0" applyFont="1" applyBorder="1" applyAlignment="1">
      <alignment horizontal="left" wrapText="1"/>
    </xf>
    <xf numFmtId="0" fontId="4" fillId="3" borderId="1" xfId="2" applyNumberFormat="1" applyFont="1" applyFill="1" applyBorder="1" applyAlignment="1">
      <alignment wrapText="1"/>
    </xf>
    <xf numFmtId="4" fontId="4" fillId="3" borderId="3" xfId="2" applyNumberFormat="1" applyFont="1" applyFill="1" applyBorder="1" applyAlignment="1">
      <alignment horizontal="right" wrapText="1"/>
    </xf>
    <xf numFmtId="0" fontId="2" fillId="0" borderId="1" xfId="0" applyFont="1" applyBorder="1" applyAlignment="1">
      <alignment horizontal="center" wrapText="1"/>
    </xf>
    <xf numFmtId="4" fontId="4" fillId="2" borderId="3" xfId="0" applyNumberFormat="1" applyFont="1" applyFill="1" applyBorder="1" applyAlignment="1">
      <alignment horizontal="right" wrapText="1"/>
    </xf>
    <xf numFmtId="1" fontId="2" fillId="2" borderId="1" xfId="3" applyNumberFormat="1" applyFont="1" applyFill="1" applyBorder="1" applyAlignment="1">
      <alignment horizontal="left" wrapText="1"/>
    </xf>
    <xf numFmtId="3" fontId="4" fillId="2" borderId="1" xfId="0" applyNumberFormat="1" applyFont="1" applyFill="1" applyBorder="1" applyAlignment="1">
      <alignment horizontal="left" wrapText="1"/>
    </xf>
    <xf numFmtId="0" fontId="7" fillId="0" borderId="1" xfId="0" applyFont="1" applyBorder="1" applyAlignment="1">
      <alignment wrapText="1"/>
    </xf>
    <xf numFmtId="0" fontId="7" fillId="0" borderId="0" xfId="0" applyFont="1" applyBorder="1" applyAlignment="1">
      <alignment horizontal="center"/>
    </xf>
    <xf numFmtId="0" fontId="0" fillId="0" borderId="0" xfId="0"/>
    <xf numFmtId="0" fontId="0" fillId="0" borderId="0" xfId="0"/>
    <xf numFmtId="1" fontId="2" fillId="2" borderId="1" xfId="0" applyNumberFormat="1" applyFont="1" applyFill="1" applyBorder="1" applyAlignment="1">
      <alignment horizontal="left" wrapText="1"/>
    </xf>
    <xf numFmtId="4" fontId="2" fillId="0" borderId="1" xfId="0" applyNumberFormat="1" applyFont="1" applyBorder="1" applyAlignment="1">
      <alignment horizontal="right" wrapText="1"/>
    </xf>
    <xf numFmtId="0" fontId="7" fillId="0" borderId="1" xfId="0" applyFont="1" applyBorder="1"/>
    <xf numFmtId="4" fontId="7" fillId="0" borderId="1" xfId="0" applyNumberFormat="1" applyFont="1" applyBorder="1"/>
    <xf numFmtId="0" fontId="7" fillId="0" borderId="1" xfId="0" applyFont="1" applyBorder="1" applyAlignment="1">
      <alignment horizontal="center"/>
    </xf>
    <xf numFmtId="0" fontId="7" fillId="0" borderId="2" xfId="0" applyFont="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8" fillId="0" borderId="0" xfId="0" applyFont="1" applyAlignment="1">
      <alignment horizontal="center"/>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2" fillId="3" borderId="1" xfId="2" applyNumberFormat="1" applyFont="1" applyFill="1" applyBorder="1" applyAlignment="1">
      <alignment horizontal="left" vertical="top" wrapText="1"/>
    </xf>
    <xf numFmtId="165" fontId="10" fillId="2" borderId="5" xfId="31" applyFont="1" applyFill="1" applyBorder="1" applyAlignment="1">
      <alignment vertical="center" wrapText="1"/>
    </xf>
    <xf numFmtId="165" fontId="10" fillId="2" borderId="1" xfId="31" applyFont="1" applyFill="1" applyBorder="1" applyAlignment="1">
      <alignment vertical="center" wrapText="1"/>
    </xf>
    <xf numFmtId="165" fontId="10" fillId="2" borderId="6" xfId="31" applyFont="1" applyFill="1" applyBorder="1" applyAlignment="1">
      <alignment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cellXfs>
  <cellStyles count="32">
    <cellStyle name="Excel Built-in Normal" xfId="2"/>
    <cellStyle name="Обычный" xfId="0" builtinId="0"/>
    <cellStyle name="Обычный 10" xfId="22"/>
    <cellStyle name="Обычный 11" xfId="23"/>
    <cellStyle name="Обычный 2" xfId="3"/>
    <cellStyle name="Обычный 2 2" xfId="26"/>
    <cellStyle name="Обычный 2 2 2" xfId="27"/>
    <cellStyle name="Обычный 2 3" xfId="30"/>
    <cellStyle name="Обычный 3" xfId="1"/>
    <cellStyle name="Обычный 3 2" xfId="4"/>
    <cellStyle name="Обычный 3 2 2" xfId="6"/>
    <cellStyle name="Обычный 3 2 3" xfId="10"/>
    <cellStyle name="Обычный 3 2 4" xfId="13"/>
    <cellStyle name="Обычный 3 2 5" xfId="16"/>
    <cellStyle name="Обычный 3 2 6" xfId="21"/>
    <cellStyle name="Обычный 3 2 7" xfId="18"/>
    <cellStyle name="Обычный 3 2 8" xfId="25"/>
    <cellStyle name="Обычный 3 2 9" xfId="28"/>
    <cellStyle name="Обычный 3 3" xfId="9"/>
    <cellStyle name="Обычный 3 3 2" xfId="29"/>
    <cellStyle name="Обычный 3 4" xfId="12"/>
    <cellStyle name="Обычный 3 5" xfId="15"/>
    <cellStyle name="Обычный 3 6" xfId="19"/>
    <cellStyle name="Обычный 3 7" xfId="20"/>
    <cellStyle name="Обычный 3 8" xfId="24"/>
    <cellStyle name="Обычный 4" xfId="5"/>
    <cellStyle name="Обычный 5" xfId="7"/>
    <cellStyle name="Обычный 6" xfId="8"/>
    <cellStyle name="Обычный 7" xfId="11"/>
    <cellStyle name="Обычный 8" xfId="14"/>
    <cellStyle name="Обычный 9" xfId="17"/>
    <cellStyle name="Финансовый 2"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BreakPreview" zoomScale="60" zoomScaleNormal="82" workbookViewId="0">
      <selection activeCell="E5" sqref="E5"/>
    </sheetView>
  </sheetViews>
  <sheetFormatPr defaultRowHeight="15" x14ac:dyDescent="0.25"/>
  <cols>
    <col min="1" max="1" width="6.42578125" customWidth="1"/>
    <col min="2" max="2" width="43.28515625" customWidth="1"/>
    <col min="3" max="3" width="156.28515625" customWidth="1"/>
    <col min="5" max="5" width="18.140625" customWidth="1"/>
    <col min="7" max="7" width="21.7109375" customWidth="1"/>
  </cols>
  <sheetData>
    <row r="1" spans="1:7" s="13" customFormat="1" x14ac:dyDescent="0.25">
      <c r="D1" s="19" t="s">
        <v>9</v>
      </c>
      <c r="E1" s="19"/>
      <c r="F1" s="19"/>
      <c r="G1" s="19"/>
    </row>
    <row r="2" spans="1:7" s="14" customFormat="1" x14ac:dyDescent="0.25">
      <c r="D2" s="12"/>
      <c r="E2" s="12"/>
      <c r="F2" s="12"/>
      <c r="G2" s="12"/>
    </row>
    <row r="3" spans="1:7" s="13" customFormat="1" x14ac:dyDescent="0.25">
      <c r="A3" s="20" t="s">
        <v>10</v>
      </c>
      <c r="B3" s="21"/>
      <c r="C3" s="21"/>
      <c r="D3" s="21"/>
      <c r="E3" s="21"/>
      <c r="F3" s="21"/>
      <c r="G3" s="22"/>
    </row>
    <row r="4" spans="1:7" s="2" customFormat="1" ht="100.5" x14ac:dyDescent="0.25">
      <c r="A4" s="11" t="s">
        <v>2</v>
      </c>
      <c r="B4" s="11" t="s">
        <v>3</v>
      </c>
      <c r="C4" s="11" t="s">
        <v>4</v>
      </c>
      <c r="D4" s="11" t="s">
        <v>5</v>
      </c>
      <c r="E4" s="11" t="s">
        <v>6</v>
      </c>
      <c r="F4" s="11" t="s">
        <v>7</v>
      </c>
      <c r="G4" s="11" t="s">
        <v>8</v>
      </c>
    </row>
    <row r="5" spans="1:7" ht="409.5" customHeight="1" x14ac:dyDescent="0.25">
      <c r="A5" s="15">
        <v>1</v>
      </c>
      <c r="B5" s="27" t="s">
        <v>12</v>
      </c>
      <c r="C5" s="4" t="s">
        <v>13</v>
      </c>
      <c r="D5" s="7" t="s">
        <v>0</v>
      </c>
      <c r="E5" s="8">
        <v>2296000</v>
      </c>
      <c r="F5" s="10">
        <v>2</v>
      </c>
      <c r="G5" s="16">
        <f>E5*F5</f>
        <v>4592000</v>
      </c>
    </row>
    <row r="6" spans="1:7" ht="408.75" customHeight="1" x14ac:dyDescent="0.25">
      <c r="A6" s="9">
        <v>2</v>
      </c>
      <c r="B6" s="28" t="s">
        <v>14</v>
      </c>
      <c r="C6" s="5" t="s">
        <v>15</v>
      </c>
      <c r="D6" s="3" t="s">
        <v>0</v>
      </c>
      <c r="E6" s="6">
        <v>296090</v>
      </c>
      <c r="F6" s="10">
        <v>4</v>
      </c>
      <c r="G6" s="16">
        <f t="shared" ref="G6:G18" si="0">E6*F6</f>
        <v>1184360</v>
      </c>
    </row>
    <row r="7" spans="1:7" ht="77.25" x14ac:dyDescent="0.25">
      <c r="A7" s="15">
        <v>3</v>
      </c>
      <c r="B7" s="24" t="s">
        <v>16</v>
      </c>
      <c r="C7" s="5" t="s">
        <v>29</v>
      </c>
      <c r="D7" s="3" t="s">
        <v>0</v>
      </c>
      <c r="E7" s="29">
        <v>166000</v>
      </c>
      <c r="F7" s="32">
        <v>9</v>
      </c>
      <c r="G7" s="16">
        <f t="shared" si="0"/>
        <v>1494000</v>
      </c>
    </row>
    <row r="8" spans="1:7" ht="90" x14ac:dyDescent="0.25">
      <c r="A8" s="9">
        <v>4</v>
      </c>
      <c r="B8" s="25" t="s">
        <v>17</v>
      </c>
      <c r="C8" s="5" t="s">
        <v>30</v>
      </c>
      <c r="D8" s="3" t="s">
        <v>0</v>
      </c>
      <c r="E8" s="31">
        <v>106000</v>
      </c>
      <c r="F8" s="34">
        <v>7</v>
      </c>
      <c r="G8" s="16">
        <f t="shared" si="0"/>
        <v>742000</v>
      </c>
    </row>
    <row r="9" spans="1:7" s="14" customFormat="1" ht="90" x14ac:dyDescent="0.25">
      <c r="A9" s="15">
        <v>5</v>
      </c>
      <c r="B9" s="26" t="s">
        <v>18</v>
      </c>
      <c r="C9" s="5" t="s">
        <v>31</v>
      </c>
      <c r="D9" s="3" t="s">
        <v>39</v>
      </c>
      <c r="E9" s="30">
        <v>258000</v>
      </c>
      <c r="F9" s="33">
        <v>2</v>
      </c>
      <c r="G9" s="16">
        <f t="shared" si="0"/>
        <v>516000</v>
      </c>
    </row>
    <row r="10" spans="1:7" s="14" customFormat="1" ht="39" x14ac:dyDescent="0.25">
      <c r="A10" s="9">
        <v>6</v>
      </c>
      <c r="B10" s="26" t="s">
        <v>19</v>
      </c>
      <c r="C10" s="5" t="s">
        <v>32</v>
      </c>
      <c r="D10" s="3" t="s">
        <v>0</v>
      </c>
      <c r="E10" s="30">
        <v>41345</v>
      </c>
      <c r="F10" s="33">
        <v>7</v>
      </c>
      <c r="G10" s="16">
        <f t="shared" si="0"/>
        <v>289415</v>
      </c>
    </row>
    <row r="11" spans="1:7" s="14" customFormat="1" ht="39" x14ac:dyDescent="0.25">
      <c r="A11" s="15">
        <v>7</v>
      </c>
      <c r="B11" s="26" t="s">
        <v>20</v>
      </c>
      <c r="C11" s="5" t="s">
        <v>34</v>
      </c>
      <c r="D11" s="3" t="s">
        <v>0</v>
      </c>
      <c r="E11" s="30">
        <v>45000</v>
      </c>
      <c r="F11" s="33">
        <v>2</v>
      </c>
      <c r="G11" s="16">
        <f t="shared" si="0"/>
        <v>90000</v>
      </c>
    </row>
    <row r="12" spans="1:7" s="14" customFormat="1" ht="90" x14ac:dyDescent="0.25">
      <c r="A12" s="9">
        <v>8</v>
      </c>
      <c r="B12" s="26" t="s">
        <v>21</v>
      </c>
      <c r="C12" s="5" t="s">
        <v>33</v>
      </c>
      <c r="D12" s="3" t="s">
        <v>0</v>
      </c>
      <c r="E12" s="30">
        <v>106000</v>
      </c>
      <c r="F12" s="33">
        <v>2</v>
      </c>
      <c r="G12" s="16">
        <f t="shared" si="0"/>
        <v>212000</v>
      </c>
    </row>
    <row r="13" spans="1:7" s="14" customFormat="1" ht="31.5" x14ac:dyDescent="0.25">
      <c r="A13" s="15">
        <v>9</v>
      </c>
      <c r="B13" s="26" t="s">
        <v>22</v>
      </c>
      <c r="C13" s="5" t="s">
        <v>22</v>
      </c>
      <c r="D13" s="3" t="s">
        <v>0</v>
      </c>
      <c r="E13" s="30">
        <v>142000</v>
      </c>
      <c r="F13" s="33">
        <v>9</v>
      </c>
      <c r="G13" s="16">
        <f t="shared" si="0"/>
        <v>1278000</v>
      </c>
    </row>
    <row r="14" spans="1:7" s="14" customFormat="1" ht="204.75" x14ac:dyDescent="0.25">
      <c r="A14" s="9">
        <v>10</v>
      </c>
      <c r="B14" s="26" t="s">
        <v>23</v>
      </c>
      <c r="C14" s="5" t="s">
        <v>36</v>
      </c>
      <c r="D14" s="3" t="s">
        <v>28</v>
      </c>
      <c r="E14" s="30">
        <v>160000</v>
      </c>
      <c r="F14" s="33">
        <v>9</v>
      </c>
      <c r="G14" s="16">
        <f t="shared" si="0"/>
        <v>1440000</v>
      </c>
    </row>
    <row r="15" spans="1:7" s="14" customFormat="1" ht="166.5" x14ac:dyDescent="0.25">
      <c r="A15" s="15">
        <v>11</v>
      </c>
      <c r="B15" s="26" t="s">
        <v>24</v>
      </c>
      <c r="C15" s="5" t="s">
        <v>38</v>
      </c>
      <c r="D15" s="3" t="s">
        <v>0</v>
      </c>
      <c r="E15" s="30">
        <v>98600</v>
      </c>
      <c r="F15" s="33">
        <v>9</v>
      </c>
      <c r="G15" s="16">
        <f t="shared" si="0"/>
        <v>887400</v>
      </c>
    </row>
    <row r="16" spans="1:7" s="14" customFormat="1" ht="255.75" x14ac:dyDescent="0.25">
      <c r="A16" s="9">
        <v>12</v>
      </c>
      <c r="B16" s="26" t="s">
        <v>25</v>
      </c>
      <c r="C16" s="5" t="s">
        <v>35</v>
      </c>
      <c r="D16" s="3" t="s">
        <v>0</v>
      </c>
      <c r="E16" s="30">
        <v>63554</v>
      </c>
      <c r="F16" s="33">
        <v>20</v>
      </c>
      <c r="G16" s="16">
        <f t="shared" si="0"/>
        <v>1271080</v>
      </c>
    </row>
    <row r="17" spans="1:7" s="14" customFormat="1" ht="204.75" x14ac:dyDescent="0.25">
      <c r="A17" s="15">
        <v>13</v>
      </c>
      <c r="B17" s="26" t="s">
        <v>26</v>
      </c>
      <c r="C17" s="5" t="s">
        <v>36</v>
      </c>
      <c r="D17" s="3" t="s">
        <v>28</v>
      </c>
      <c r="E17" s="30">
        <v>118508</v>
      </c>
      <c r="F17" s="33">
        <v>20</v>
      </c>
      <c r="G17" s="16">
        <f t="shared" si="0"/>
        <v>2370160</v>
      </c>
    </row>
    <row r="18" spans="1:7" s="14" customFormat="1" ht="102.75" x14ac:dyDescent="0.25">
      <c r="A18" s="9">
        <v>14</v>
      </c>
      <c r="B18" s="26" t="s">
        <v>27</v>
      </c>
      <c r="C18" s="5" t="s">
        <v>37</v>
      </c>
      <c r="D18" s="3" t="s">
        <v>0</v>
      </c>
      <c r="E18" s="30">
        <v>2542</v>
      </c>
      <c r="F18" s="33">
        <v>20</v>
      </c>
      <c r="G18" s="16">
        <f t="shared" si="0"/>
        <v>50840</v>
      </c>
    </row>
    <row r="19" spans="1:7" x14ac:dyDescent="0.25">
      <c r="A19" s="1"/>
      <c r="B19" s="17" t="s">
        <v>1</v>
      </c>
      <c r="C19" s="1"/>
      <c r="D19" s="1"/>
      <c r="E19" s="1"/>
      <c r="F19" s="1"/>
      <c r="G19" s="18">
        <f>SUM(G5:G18)</f>
        <v>16417255</v>
      </c>
    </row>
    <row r="21" spans="1:7" ht="20.25" x14ac:dyDescent="0.3">
      <c r="B21" s="23" t="s">
        <v>11</v>
      </c>
      <c r="C21" s="23"/>
      <c r="D21" s="23"/>
      <c r="E21" s="23"/>
      <c r="F21" s="23"/>
      <c r="G21" s="23"/>
    </row>
  </sheetData>
  <mergeCells count="3">
    <mergeCell ref="D1:G1"/>
    <mergeCell ref="A3:G3"/>
    <mergeCell ref="B21:G21"/>
  </mergeCells>
  <pageMargins left="0.7" right="0.7" top="0.75" bottom="0.75" header="0.3" footer="0.3"/>
  <pageSetup paperSize="9" scale="4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B1-MTO-01</dc:creator>
  <cp:lastModifiedBy>B1-MTO-01</cp:lastModifiedBy>
  <cp:lastPrinted>2022-02-11T05:14:46Z</cp:lastPrinted>
  <dcterms:created xsi:type="dcterms:W3CDTF">2022-01-11T02:51:01Z</dcterms:created>
  <dcterms:modified xsi:type="dcterms:W3CDTF">2022-02-11T05:15:38Z</dcterms:modified>
</cp:coreProperties>
</file>